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aell\Desktop\NHCA 2022-2023\NISSA CUP 2023\Formules Tournois\U13\Nissa Cup U13\"/>
    </mc:Choice>
  </mc:AlternateContent>
  <bookViews>
    <workbookView xWindow="0" yWindow="0" windowWidth="23040" windowHeight="9384"/>
  </bookViews>
  <sheets>
    <sheet name="NISSA CUP 2023" sheetId="1" r:id="rId1"/>
  </sheets>
  <definedNames>
    <definedName name="CREN30" localSheetId="0">'NISSA CUP 2023'!$M$6</definedName>
    <definedName name="CRENFINALE" localSheetId="0">'NISSA CUP 2023'!$M$11</definedName>
    <definedName name="PRES" localSheetId="0">'NISSA CUP 2023'!$P$6</definedName>
    <definedName name="REPAS2" localSheetId="0">'NISSA CUP 2023'!$M$8</definedName>
    <definedName name="REPAS3" localSheetId="0">'NISSA CUP 2023'!$M$9</definedName>
    <definedName name="SURF" localSheetId="0">'NISSA CUP 2023'!$M$7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1" i="1" l="1"/>
  <c r="A52" i="1" s="1"/>
  <c r="F52" i="1" s="1"/>
  <c r="A53" i="1" s="1"/>
  <c r="F53" i="1" s="1"/>
  <c r="A54" i="1" s="1"/>
  <c r="F54" i="1" s="1"/>
  <c r="A55" i="1" s="1"/>
  <c r="F55" i="1" s="1"/>
  <c r="A56" i="1" s="1"/>
  <c r="F56" i="1" s="1"/>
  <c r="A57" i="1" s="1"/>
  <c r="F57" i="1" s="1"/>
  <c r="I47" i="1"/>
  <c r="I48" i="1" s="1"/>
  <c r="I49" i="1" s="1"/>
  <c r="F45" i="1"/>
  <c r="A46" i="1" s="1"/>
  <c r="F46" i="1" s="1"/>
  <c r="A47" i="1" s="1"/>
  <c r="F47" i="1" s="1"/>
  <c r="A48" i="1" s="1"/>
  <c r="F48" i="1" s="1"/>
  <c r="A49" i="1" s="1"/>
  <c r="F49" i="1" s="1"/>
  <c r="A50" i="1" s="1"/>
  <c r="F50" i="1" s="1"/>
  <c r="F39" i="1"/>
  <c r="A40" i="1" s="1"/>
  <c r="F40" i="1" s="1"/>
  <c r="A41" i="1" s="1"/>
  <c r="F41" i="1" s="1"/>
  <c r="A42" i="1" s="1"/>
  <c r="F42" i="1" s="1"/>
  <c r="A43" i="1" s="1"/>
  <c r="F43" i="1" s="1"/>
  <c r="J14" i="1"/>
  <c r="J15" i="1" s="1"/>
  <c r="J16" i="1" s="1"/>
  <c r="J17" i="1" s="1"/>
  <c r="F7" i="1"/>
  <c r="A8" i="1" s="1"/>
  <c r="F8" i="1" s="1"/>
  <c r="A9" i="1" s="1"/>
  <c r="F9" i="1" s="1"/>
  <c r="A10" i="1" s="1"/>
  <c r="F10" i="1" s="1"/>
  <c r="A11" i="1" s="1"/>
  <c r="F11" i="1" s="1"/>
  <c r="A12" i="1" s="1"/>
  <c r="F12" i="1" s="1"/>
  <c r="A13" i="1" s="1"/>
  <c r="F13" i="1" s="1"/>
  <c r="A14" i="1" s="1"/>
  <c r="F14" i="1" s="1"/>
  <c r="A15" i="1" s="1"/>
  <c r="F15" i="1" s="1"/>
  <c r="A16" i="1" s="1"/>
  <c r="F16" i="1" s="1"/>
  <c r="A17" i="1" s="1"/>
  <c r="F17" i="1" s="1"/>
  <c r="A18" i="1" s="1"/>
  <c r="F18" i="1" s="1"/>
  <c r="A19" i="1" s="1"/>
  <c r="F19" i="1" s="1"/>
  <c r="A20" i="1" s="1"/>
  <c r="F20" i="1" s="1"/>
  <c r="A21" i="1" s="1"/>
  <c r="F21" i="1" s="1"/>
  <c r="A22" i="1" s="1"/>
  <c r="F22" i="1" s="1"/>
  <c r="A23" i="1" s="1"/>
  <c r="F23" i="1" s="1"/>
  <c r="A24" i="1" s="1"/>
  <c r="F24" i="1" s="1"/>
  <c r="A25" i="1" s="1"/>
  <c r="F25" i="1" s="1"/>
  <c r="A26" i="1" s="1"/>
  <c r="F26" i="1" s="1"/>
  <c r="A27" i="1" s="1"/>
  <c r="F27" i="1" s="1"/>
  <c r="A28" i="1" s="1"/>
  <c r="F28" i="1" s="1"/>
  <c r="A29" i="1" s="1"/>
  <c r="F29" i="1" s="1"/>
  <c r="A30" i="1" s="1"/>
  <c r="F30" i="1" s="1"/>
  <c r="A31" i="1" s="1"/>
  <c r="F31" i="1" s="1"/>
  <c r="A32" i="1" s="1"/>
  <c r="F32" i="1" s="1"/>
  <c r="A33" i="1" s="1"/>
  <c r="F33" i="1" s="1"/>
  <c r="A34" i="1" s="1"/>
  <c r="F34" i="1" s="1"/>
  <c r="A35" i="1" s="1"/>
  <c r="F35" i="1" s="1"/>
  <c r="A36" i="1" s="1"/>
  <c r="F36" i="1" s="1"/>
</calcChain>
</file>

<file path=xl/sharedStrings.xml><?xml version="1.0" encoding="utf-8"?>
<sst xmlns="http://schemas.openxmlformats.org/spreadsheetml/2006/main" count="246" uniqueCount="113">
  <si>
    <t>SAMEDI 20 MAI</t>
  </si>
  <si>
    <t>Phase 1 match en 1 X 20'</t>
  </si>
  <si>
    <t>A</t>
  </si>
  <si>
    <t>durée créneau</t>
  </si>
  <si>
    <t>Presentation</t>
  </si>
  <si>
    <t>M1</t>
  </si>
  <si>
    <t>VS</t>
  </si>
  <si>
    <t>ST-GERVAIS</t>
  </si>
  <si>
    <t>AB</t>
  </si>
  <si>
    <t>B</t>
  </si>
  <si>
    <t>AH</t>
  </si>
  <si>
    <t>surfaçage</t>
  </si>
  <si>
    <t>M2</t>
  </si>
  <si>
    <t>PINEROLO</t>
  </si>
  <si>
    <t>CD</t>
  </si>
  <si>
    <t>C</t>
  </si>
  <si>
    <t>BG</t>
  </si>
  <si>
    <t>repas</t>
  </si>
  <si>
    <t>M3</t>
  </si>
  <si>
    <t>TOULOUSE</t>
  </si>
  <si>
    <t>EF</t>
  </si>
  <si>
    <t>D</t>
  </si>
  <si>
    <t>CF</t>
  </si>
  <si>
    <t>repas_3</t>
  </si>
  <si>
    <t>CHAUX DE FOND</t>
  </si>
  <si>
    <t>M4</t>
  </si>
  <si>
    <t>GAP</t>
  </si>
  <si>
    <t>GH</t>
  </si>
  <si>
    <t>E</t>
  </si>
  <si>
    <t>DE</t>
  </si>
  <si>
    <t>départ repas</t>
  </si>
  <si>
    <t>PRESENTATION DES EQUIPES</t>
  </si>
  <si>
    <t>F</t>
  </si>
  <si>
    <t>REFECTION DE GLACE</t>
  </si>
  <si>
    <t>AC</t>
  </si>
  <si>
    <t>G</t>
  </si>
  <si>
    <t>M5</t>
  </si>
  <si>
    <t>H</t>
  </si>
  <si>
    <t>AG</t>
  </si>
  <si>
    <t>M6</t>
  </si>
  <si>
    <t>HF</t>
  </si>
  <si>
    <t>M7</t>
  </si>
  <si>
    <t>BE</t>
  </si>
  <si>
    <t>M8</t>
  </si>
  <si>
    <t>AD</t>
  </si>
  <si>
    <t>M9</t>
  </si>
  <si>
    <t>BC</t>
  </si>
  <si>
    <t>AF</t>
  </si>
  <si>
    <t>M10</t>
  </si>
  <si>
    <t>EH</t>
  </si>
  <si>
    <t>GE</t>
  </si>
  <si>
    <t>M11</t>
  </si>
  <si>
    <t>FG</t>
  </si>
  <si>
    <t>HD</t>
  </si>
  <si>
    <t>M12</t>
  </si>
  <si>
    <t>AE</t>
  </si>
  <si>
    <t>M13</t>
  </si>
  <si>
    <t>M14</t>
  </si>
  <si>
    <t>FD</t>
  </si>
  <si>
    <t>M15</t>
  </si>
  <si>
    <t>GC</t>
  </si>
  <si>
    <t>M16</t>
  </si>
  <si>
    <t>HB</t>
  </si>
  <si>
    <t>M17</t>
  </si>
  <si>
    <t>M18</t>
  </si>
  <si>
    <t>CH</t>
  </si>
  <si>
    <t>EC</t>
  </si>
  <si>
    <t>M19</t>
  </si>
  <si>
    <t>DG</t>
  </si>
  <si>
    <t>FB</t>
  </si>
  <si>
    <t>M20</t>
  </si>
  <si>
    <t>M21</t>
  </si>
  <si>
    <t>M22</t>
  </si>
  <si>
    <t>DB</t>
  </si>
  <si>
    <t>M23</t>
  </si>
  <si>
    <t>M24</t>
  </si>
  <si>
    <t>FIN DE LA 1ERE JOURNEE</t>
  </si>
  <si>
    <t>DIMANCHE 21 MAI</t>
  </si>
  <si>
    <t>E1</t>
  </si>
  <si>
    <t>M25</t>
  </si>
  <si>
    <t>E2</t>
  </si>
  <si>
    <t>M26</t>
  </si>
  <si>
    <t>E3</t>
  </si>
  <si>
    <t>M27</t>
  </si>
  <si>
    <t>E4</t>
  </si>
  <si>
    <t>M28</t>
  </si>
  <si>
    <t>E5</t>
  </si>
  <si>
    <t>E6</t>
  </si>
  <si>
    <t>Phase finale match en 1 X 20'</t>
  </si>
  <si>
    <t>E7</t>
  </si>
  <si>
    <t>S'1</t>
  </si>
  <si>
    <t>E8</t>
  </si>
  <si>
    <t>S'2</t>
  </si>
  <si>
    <t>P (S'1)</t>
  </si>
  <si>
    <t>P (S'2)</t>
  </si>
  <si>
    <t>Repas J2</t>
  </si>
  <si>
    <t>V (S'1)</t>
  </si>
  <si>
    <t>V (S'2)</t>
  </si>
  <si>
    <t>S1</t>
  </si>
  <si>
    <t>P (S1)</t>
  </si>
  <si>
    <t>P (S2)</t>
  </si>
  <si>
    <t>S2</t>
  </si>
  <si>
    <t>V (S1)</t>
  </si>
  <si>
    <t>V (S2)</t>
  </si>
  <si>
    <t>7e - 8e</t>
  </si>
  <si>
    <t>5e - 6e</t>
  </si>
  <si>
    <t>3e - 4e</t>
  </si>
  <si>
    <t>FINALE</t>
  </si>
  <si>
    <t>16H30 REMISE DES RECOMPENSES</t>
  </si>
  <si>
    <t>NISSA CUP U13 DE NICE - 20 ET 21 MAI 2023</t>
  </si>
  <si>
    <t>MOJU MCHC-PDS</t>
  </si>
  <si>
    <t>HCMP</t>
  </si>
  <si>
    <t>NICE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</si>
</sst>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theme="8" tint="0.80001220740379042"/>
        </stop>
      </gradientFill>
    </fill>
    <fill>
      <patternFill patternType="solid">
        <fgColor theme="4" tint="0.39994506668294322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2121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/>
      <right/>
      <top style="double">
        <color auto="1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20" fontId="0" fillId="0" borderId="0" xfId="0" applyNumberFormat="1"/>
    <xf numFmtId="0" fontId="0" fillId="3" borderId="4" xfId="0" applyFill="1" applyBorder="1" applyAlignment="1">
      <alignment horizontal="center" vertical="center"/>
    </xf>
    <xf numFmtId="20" fontId="0" fillId="0" borderId="5" xfId="0" applyNumberForma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0" fillId="9" borderId="4" xfId="0" applyFill="1" applyBorder="1" applyAlignment="1">
      <alignment horizontal="center" vertical="center"/>
    </xf>
    <xf numFmtId="0" fontId="0" fillId="10" borderId="4" xfId="0" applyFill="1" applyBorder="1" applyAlignment="1">
      <alignment horizontal="center" vertical="center"/>
    </xf>
    <xf numFmtId="0" fontId="0" fillId="0" borderId="0" xfId="0" applyFill="1" applyBorder="1"/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20" fontId="0" fillId="0" borderId="0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8" borderId="0" xfId="0" applyFont="1" applyFill="1" applyBorder="1" applyAlignment="1">
      <alignment horizontal="center" vertical="center"/>
    </xf>
    <xf numFmtId="16" fontId="1" fillId="0" borderId="5" xfId="0" applyNumberFormat="1" applyFont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0" fillId="3" borderId="7" xfId="0" applyFill="1" applyBorder="1" applyAlignment="1">
      <alignment horizontal="center" vertical="center"/>
    </xf>
    <xf numFmtId="0" fontId="0" fillId="8" borderId="8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20" fontId="0" fillId="0" borderId="3" xfId="0" applyNumberFormat="1" applyBorder="1" applyAlignment="1">
      <alignment horizontal="center" vertical="center"/>
    </xf>
    <xf numFmtId="0" fontId="0" fillId="10" borderId="7" xfId="0" applyFill="1" applyBorder="1" applyAlignment="1">
      <alignment horizontal="center" vertical="center"/>
    </xf>
    <xf numFmtId="0" fontId="0" fillId="9" borderId="8" xfId="0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9" borderId="9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10" borderId="9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10" borderId="8" xfId="0" applyFill="1" applyBorder="1" applyAlignment="1">
      <alignment horizontal="center" vertical="center"/>
    </xf>
    <xf numFmtId="0" fontId="0" fillId="8" borderId="7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9" borderId="7" xfId="0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1" fillId="11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1" fillId="11" borderId="6" xfId="0" applyFont="1" applyFill="1" applyBorder="1" applyAlignment="1">
      <alignment horizontal="center" vertical="center"/>
    </xf>
    <xf numFmtId="0" fontId="1" fillId="11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5019</xdr:colOff>
      <xdr:row>0</xdr:row>
      <xdr:rowOff>114299</xdr:rowOff>
    </xdr:from>
    <xdr:to>
      <xdr:col>0</xdr:col>
      <xdr:colOff>752475</xdr:colOff>
      <xdr:row>3</xdr:row>
      <xdr:rowOff>15176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9" y="114299"/>
          <a:ext cx="747456" cy="5295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60"/>
  <sheetViews>
    <sheetView showGridLines="0" tabSelected="1" topLeftCell="A4" zoomScale="80" zoomScaleNormal="80" workbookViewId="0">
      <selection activeCell="S20" sqref="S20"/>
    </sheetView>
  </sheetViews>
  <sheetFormatPr baseColWidth="10" defaultRowHeight="14.4" x14ac:dyDescent="0.3"/>
  <cols>
    <col min="3" max="3" width="15.6640625" bestFit="1" customWidth="1"/>
    <col min="5" max="5" width="15" bestFit="1" customWidth="1"/>
    <col min="7" max="7" width="11.33203125" customWidth="1"/>
    <col min="8" max="11" width="0" hidden="1" customWidth="1"/>
    <col min="12" max="12" width="12.6640625" hidden="1" customWidth="1"/>
    <col min="13" max="18" width="0" hidden="1" customWidth="1"/>
    <col min="20" max="20" width="15" bestFit="1" customWidth="1"/>
  </cols>
  <sheetData>
    <row r="3" spans="1:20" s="23" customFormat="1" ht="21" x14ac:dyDescent="0.4">
      <c r="B3" s="24" t="s">
        <v>109</v>
      </c>
    </row>
    <row r="5" spans="1:20" ht="16.2" thickBot="1" x14ac:dyDescent="0.35">
      <c r="A5" s="1" t="s">
        <v>0</v>
      </c>
      <c r="C5" s="2"/>
    </row>
    <row r="6" spans="1:20" ht="15.6" thickTop="1" thickBot="1" x14ac:dyDescent="0.35">
      <c r="A6" s="49" t="s">
        <v>1</v>
      </c>
      <c r="B6" s="50"/>
      <c r="C6" s="55"/>
      <c r="D6" s="50"/>
      <c r="E6" s="56"/>
      <c r="F6" s="52"/>
      <c r="H6" s="3" t="s">
        <v>2</v>
      </c>
      <c r="L6" t="s">
        <v>3</v>
      </c>
      <c r="M6" s="4">
        <v>2.0833333333333332E-2</v>
      </c>
      <c r="O6" t="s">
        <v>4</v>
      </c>
      <c r="P6" s="4">
        <v>3.125E-2</v>
      </c>
      <c r="R6" s="5" t="s">
        <v>2</v>
      </c>
      <c r="T6" s="5" t="s">
        <v>110</v>
      </c>
    </row>
    <row r="7" spans="1:20" ht="15.6" thickTop="1" thickBot="1" x14ac:dyDescent="0.35">
      <c r="A7" s="6">
        <v>0.3125</v>
      </c>
      <c r="B7" s="17" t="s">
        <v>5</v>
      </c>
      <c r="C7" s="25" t="s">
        <v>110</v>
      </c>
      <c r="D7" s="18" t="s">
        <v>6</v>
      </c>
      <c r="E7" s="36" t="s">
        <v>112</v>
      </c>
      <c r="F7" s="29">
        <f>A7+CREN30</f>
        <v>0.33333333333333331</v>
      </c>
      <c r="H7" s="3" t="s">
        <v>9</v>
      </c>
      <c r="I7" t="s">
        <v>10</v>
      </c>
      <c r="L7" t="s">
        <v>11</v>
      </c>
      <c r="M7" s="4">
        <v>1.0416666666666666E-2</v>
      </c>
      <c r="R7" s="10" t="s">
        <v>9</v>
      </c>
      <c r="T7" s="10" t="s">
        <v>26</v>
      </c>
    </row>
    <row r="8" spans="1:20" ht="15.6" thickTop="1" thickBot="1" x14ac:dyDescent="0.35">
      <c r="A8" s="6">
        <f>F7</f>
        <v>0.33333333333333331</v>
      </c>
      <c r="B8" s="17" t="s">
        <v>12</v>
      </c>
      <c r="C8" s="34" t="s">
        <v>26</v>
      </c>
      <c r="D8" s="18" t="s">
        <v>6</v>
      </c>
      <c r="E8" s="27" t="s">
        <v>13</v>
      </c>
      <c r="F8" s="29">
        <f>A8+CREN30</f>
        <v>0.35416666666666663</v>
      </c>
      <c r="H8" s="3" t="s">
        <v>15</v>
      </c>
      <c r="I8" t="s">
        <v>16</v>
      </c>
      <c r="L8" t="s">
        <v>17</v>
      </c>
      <c r="M8" s="4">
        <v>2.7777777777777776E-2</v>
      </c>
      <c r="R8" s="12" t="s">
        <v>15</v>
      </c>
      <c r="T8" s="12" t="s">
        <v>111</v>
      </c>
    </row>
    <row r="9" spans="1:20" ht="15.6" thickTop="1" thickBot="1" x14ac:dyDescent="0.35">
      <c r="A9" s="6">
        <f t="shared" ref="A9:A36" si="0">F8</f>
        <v>0.35416666666666663</v>
      </c>
      <c r="B9" s="17" t="s">
        <v>18</v>
      </c>
      <c r="C9" s="32" t="s">
        <v>111</v>
      </c>
      <c r="D9" s="18" t="s">
        <v>6</v>
      </c>
      <c r="E9" s="26" t="s">
        <v>19</v>
      </c>
      <c r="F9" s="29">
        <f>A9+CREN30</f>
        <v>0.37499999999999994</v>
      </c>
      <c r="H9" s="3" t="s">
        <v>21</v>
      </c>
      <c r="I9" t="s">
        <v>22</v>
      </c>
      <c r="L9" t="s">
        <v>23</v>
      </c>
      <c r="M9" s="4">
        <v>2.0833333333333332E-2</v>
      </c>
      <c r="R9" s="14" t="s">
        <v>21</v>
      </c>
      <c r="T9" s="14" t="s">
        <v>24</v>
      </c>
    </row>
    <row r="10" spans="1:20" ht="15.6" thickTop="1" thickBot="1" x14ac:dyDescent="0.35">
      <c r="A10" s="6">
        <f t="shared" si="0"/>
        <v>0.37499999999999994</v>
      </c>
      <c r="B10" s="17" t="s">
        <v>25</v>
      </c>
      <c r="C10" s="35" t="s">
        <v>24</v>
      </c>
      <c r="D10" s="18" t="s">
        <v>6</v>
      </c>
      <c r="E10" s="37" t="s">
        <v>7</v>
      </c>
      <c r="F10" s="29">
        <f>A10+CREN30</f>
        <v>0.39583333333333326</v>
      </c>
      <c r="G10" s="16"/>
      <c r="H10" s="3" t="s">
        <v>28</v>
      </c>
      <c r="I10" s="16" t="s">
        <v>29</v>
      </c>
      <c r="L10" t="s">
        <v>30</v>
      </c>
      <c r="R10" s="15" t="s">
        <v>28</v>
      </c>
      <c r="T10" s="15" t="s">
        <v>7</v>
      </c>
    </row>
    <row r="11" spans="1:20" ht="15.6" thickTop="1" thickBot="1" x14ac:dyDescent="0.35">
      <c r="A11" s="6">
        <f t="shared" si="0"/>
        <v>0.39583333333333326</v>
      </c>
      <c r="B11" s="48" t="s">
        <v>31</v>
      </c>
      <c r="C11" s="48"/>
      <c r="D11" s="48"/>
      <c r="E11" s="48"/>
      <c r="F11" s="6">
        <f>A11+PRES</f>
        <v>0.42708333333333326</v>
      </c>
      <c r="H11" s="3" t="s">
        <v>32</v>
      </c>
      <c r="K11" s="4"/>
      <c r="M11" s="4">
        <v>3.125E-2</v>
      </c>
      <c r="O11" s="4"/>
      <c r="Q11" s="4"/>
      <c r="R11" s="13" t="s">
        <v>32</v>
      </c>
      <c r="T11" s="13" t="s">
        <v>19</v>
      </c>
    </row>
    <row r="12" spans="1:20" ht="15.6" thickTop="1" thickBot="1" x14ac:dyDescent="0.35">
      <c r="A12" s="6">
        <f t="shared" si="0"/>
        <v>0.42708333333333326</v>
      </c>
      <c r="B12" s="48" t="s">
        <v>33</v>
      </c>
      <c r="C12" s="53"/>
      <c r="D12" s="48"/>
      <c r="E12" s="53"/>
      <c r="F12" s="6">
        <f>A12+SURF</f>
        <v>0.43749999999999994</v>
      </c>
      <c r="G12" s="16"/>
      <c r="H12" s="3" t="s">
        <v>35</v>
      </c>
      <c r="K12" s="4"/>
      <c r="M12" s="4"/>
      <c r="O12" s="4"/>
      <c r="Q12" s="4"/>
      <c r="R12" s="11" t="s">
        <v>35</v>
      </c>
      <c r="T12" s="11" t="s">
        <v>13</v>
      </c>
    </row>
    <row r="13" spans="1:20" ht="15.6" thickTop="1" thickBot="1" x14ac:dyDescent="0.35">
      <c r="A13" s="6">
        <f t="shared" si="0"/>
        <v>0.43749999999999994</v>
      </c>
      <c r="B13" s="17" t="s">
        <v>36</v>
      </c>
      <c r="C13" s="25" t="s">
        <v>110</v>
      </c>
      <c r="D13" s="18" t="s">
        <v>6</v>
      </c>
      <c r="E13" s="40" t="s">
        <v>13</v>
      </c>
      <c r="F13" s="29">
        <f>A13+CREN30</f>
        <v>0.45833333333333326</v>
      </c>
      <c r="G13" s="16"/>
      <c r="H13" s="3" t="s">
        <v>37</v>
      </c>
      <c r="I13" s="16" t="s">
        <v>38</v>
      </c>
      <c r="J13" s="4">
        <v>0.46875</v>
      </c>
      <c r="K13" s="8" t="s">
        <v>2</v>
      </c>
      <c r="L13" s="8" t="s">
        <v>21</v>
      </c>
      <c r="M13" s="4"/>
      <c r="O13" s="4"/>
      <c r="Q13" s="4"/>
      <c r="R13" s="9" t="s">
        <v>37</v>
      </c>
      <c r="T13" s="9" t="s">
        <v>112</v>
      </c>
    </row>
    <row r="14" spans="1:20" ht="15.6" thickTop="1" thickBot="1" x14ac:dyDescent="0.35">
      <c r="A14" s="6">
        <f t="shared" si="0"/>
        <v>0.45833333333333326</v>
      </c>
      <c r="B14" s="17" t="s">
        <v>39</v>
      </c>
      <c r="C14" s="38" t="s">
        <v>112</v>
      </c>
      <c r="D14" s="18" t="s">
        <v>6</v>
      </c>
      <c r="E14" s="26" t="s">
        <v>19</v>
      </c>
      <c r="F14" s="29">
        <f>A14+CREN30</f>
        <v>0.47916666666666657</v>
      </c>
      <c r="G14" s="16"/>
      <c r="I14" s="16" t="s">
        <v>40</v>
      </c>
      <c r="J14" s="4">
        <f>J13+REPAS3</f>
        <v>0.48958333333333331</v>
      </c>
      <c r="K14" s="8" t="s">
        <v>9</v>
      </c>
      <c r="L14" s="8" t="s">
        <v>15</v>
      </c>
      <c r="M14" s="4"/>
    </row>
    <row r="15" spans="1:20" ht="15.6" thickTop="1" thickBot="1" x14ac:dyDescent="0.35">
      <c r="A15" s="6">
        <f t="shared" si="0"/>
        <v>0.47916666666666657</v>
      </c>
      <c r="B15" s="17" t="s">
        <v>41</v>
      </c>
      <c r="C15" s="34" t="s">
        <v>26</v>
      </c>
      <c r="D15" s="18" t="s">
        <v>6</v>
      </c>
      <c r="E15" s="41" t="s">
        <v>7</v>
      </c>
      <c r="F15" s="29">
        <f>A15+CREN30</f>
        <v>0.49999999999999989</v>
      </c>
      <c r="G15" s="16"/>
      <c r="I15" s="16" t="s">
        <v>42</v>
      </c>
      <c r="J15" s="4">
        <f>J14+REPAS3</f>
        <v>0.51041666666666663</v>
      </c>
      <c r="K15" s="8" t="s">
        <v>28</v>
      </c>
      <c r="L15" s="8" t="s">
        <v>37</v>
      </c>
    </row>
    <row r="16" spans="1:20" ht="15.6" thickTop="1" thickBot="1" x14ac:dyDescent="0.35">
      <c r="A16" s="6">
        <f t="shared" si="0"/>
        <v>0.49999999999999989</v>
      </c>
      <c r="B16" s="17" t="s">
        <v>43</v>
      </c>
      <c r="C16" s="39" t="s">
        <v>111</v>
      </c>
      <c r="D16" s="18" t="s">
        <v>6</v>
      </c>
      <c r="E16" s="35" t="s">
        <v>24</v>
      </c>
      <c r="F16" s="29">
        <f>A16+CREN30</f>
        <v>0.52083333333333326</v>
      </c>
      <c r="I16" s="16" t="s">
        <v>14</v>
      </c>
      <c r="J16" s="4">
        <f>J15+REPAS3</f>
        <v>0.53125</v>
      </c>
      <c r="K16" s="8" t="s">
        <v>32</v>
      </c>
      <c r="L16" s="8" t="s">
        <v>35</v>
      </c>
    </row>
    <row r="17" spans="1:10" ht="15.6" thickTop="1" thickBot="1" x14ac:dyDescent="0.35">
      <c r="A17" s="6">
        <f t="shared" si="0"/>
        <v>0.52083333333333326</v>
      </c>
      <c r="B17" s="48" t="s">
        <v>33</v>
      </c>
      <c r="C17" s="53"/>
      <c r="D17" s="48"/>
      <c r="E17" s="53"/>
      <c r="F17" s="6">
        <f>A17+SURF</f>
        <v>0.53124999999999989</v>
      </c>
      <c r="G17" s="16"/>
      <c r="J17" s="4">
        <f>J16+REPAS3</f>
        <v>0.55208333333333337</v>
      </c>
    </row>
    <row r="18" spans="1:10" ht="15.6" thickTop="1" thickBot="1" x14ac:dyDescent="0.35">
      <c r="A18" s="6">
        <f t="shared" si="0"/>
        <v>0.53124999999999989</v>
      </c>
      <c r="B18" s="17" t="s">
        <v>45</v>
      </c>
      <c r="C18" s="25" t="s">
        <v>110</v>
      </c>
      <c r="D18" s="18" t="s">
        <v>6</v>
      </c>
      <c r="E18" s="42" t="s">
        <v>19</v>
      </c>
      <c r="F18" s="29">
        <f>A18+CREN30</f>
        <v>0.55208333333333326</v>
      </c>
      <c r="I18" s="16" t="s">
        <v>47</v>
      </c>
    </row>
    <row r="19" spans="1:10" ht="15.6" thickTop="1" thickBot="1" x14ac:dyDescent="0.35">
      <c r="A19" s="6">
        <f t="shared" si="0"/>
        <v>0.55208333333333326</v>
      </c>
      <c r="B19" s="17" t="s">
        <v>48</v>
      </c>
      <c r="C19" s="27" t="s">
        <v>13</v>
      </c>
      <c r="D19" s="18" t="s">
        <v>6</v>
      </c>
      <c r="E19" s="41" t="s">
        <v>7</v>
      </c>
      <c r="F19" s="29">
        <f>A19+CREN30</f>
        <v>0.57291666666666663</v>
      </c>
      <c r="I19" s="16" t="s">
        <v>50</v>
      </c>
    </row>
    <row r="20" spans="1:10" ht="15.6" thickTop="1" thickBot="1" x14ac:dyDescent="0.35">
      <c r="A20" s="6">
        <f t="shared" si="0"/>
        <v>0.57291666666666663</v>
      </c>
      <c r="B20" s="17" t="s">
        <v>51</v>
      </c>
      <c r="C20" s="38" t="s">
        <v>112</v>
      </c>
      <c r="D20" s="18" t="s">
        <v>6</v>
      </c>
      <c r="E20" s="31" t="s">
        <v>24</v>
      </c>
      <c r="F20" s="29">
        <f>A20+CREN30</f>
        <v>0.59375</v>
      </c>
      <c r="I20" s="16" t="s">
        <v>53</v>
      </c>
    </row>
    <row r="21" spans="1:10" ht="15.6" thickTop="1" thickBot="1" x14ac:dyDescent="0.35">
      <c r="A21" s="6">
        <f t="shared" si="0"/>
        <v>0.59375</v>
      </c>
      <c r="B21" s="17" t="s">
        <v>54</v>
      </c>
      <c r="C21" s="33" t="s">
        <v>26</v>
      </c>
      <c r="D21" s="18" t="s">
        <v>6</v>
      </c>
      <c r="E21" s="39" t="s">
        <v>111</v>
      </c>
      <c r="F21" s="29">
        <f>A21+CREN30</f>
        <v>0.61458333333333337</v>
      </c>
      <c r="I21" s="16" t="s">
        <v>46</v>
      </c>
    </row>
    <row r="22" spans="1:10" ht="15.6" thickTop="1" thickBot="1" x14ac:dyDescent="0.35">
      <c r="A22" s="6">
        <f t="shared" si="0"/>
        <v>0.61458333333333337</v>
      </c>
      <c r="B22" s="48" t="s">
        <v>33</v>
      </c>
      <c r="C22" s="53"/>
      <c r="D22" s="48"/>
      <c r="E22" s="53"/>
      <c r="F22" s="6">
        <f>A22+SURF</f>
        <v>0.625</v>
      </c>
    </row>
    <row r="23" spans="1:10" ht="15.6" thickTop="1" thickBot="1" x14ac:dyDescent="0.35">
      <c r="A23" s="6">
        <f t="shared" si="0"/>
        <v>0.625</v>
      </c>
      <c r="B23" s="17" t="s">
        <v>56</v>
      </c>
      <c r="C23" s="25" t="s">
        <v>110</v>
      </c>
      <c r="D23" s="18" t="s">
        <v>6</v>
      </c>
      <c r="E23" s="30" t="s">
        <v>7</v>
      </c>
      <c r="F23" s="29">
        <f>A23+CREN30</f>
        <v>0.64583333333333337</v>
      </c>
      <c r="I23" t="s">
        <v>55</v>
      </c>
    </row>
    <row r="24" spans="1:10" ht="15.6" thickTop="1" thickBot="1" x14ac:dyDescent="0.35">
      <c r="A24" s="6">
        <f t="shared" si="0"/>
        <v>0.64583333333333337</v>
      </c>
      <c r="B24" s="17" t="s">
        <v>57</v>
      </c>
      <c r="C24" s="26" t="s">
        <v>19</v>
      </c>
      <c r="D24" s="18" t="s">
        <v>6</v>
      </c>
      <c r="E24" s="31" t="s">
        <v>24</v>
      </c>
      <c r="F24" s="29">
        <f>A24+CREN30</f>
        <v>0.66666666666666674</v>
      </c>
      <c r="I24" t="s">
        <v>58</v>
      </c>
    </row>
    <row r="25" spans="1:10" ht="15.6" thickTop="1" thickBot="1" x14ac:dyDescent="0.35">
      <c r="A25" s="6">
        <f t="shared" si="0"/>
        <v>0.66666666666666674</v>
      </c>
      <c r="B25" s="17" t="s">
        <v>59</v>
      </c>
      <c r="C25" s="27" t="s">
        <v>13</v>
      </c>
      <c r="D25" s="18" t="s">
        <v>6</v>
      </c>
      <c r="E25" s="32" t="s">
        <v>111</v>
      </c>
      <c r="F25" s="29">
        <f>A25+CREN30</f>
        <v>0.68750000000000011</v>
      </c>
      <c r="G25" s="16"/>
      <c r="I25" t="s">
        <v>60</v>
      </c>
    </row>
    <row r="26" spans="1:10" ht="15.6" thickTop="1" thickBot="1" x14ac:dyDescent="0.35">
      <c r="A26" s="6">
        <f t="shared" si="0"/>
        <v>0.68750000000000011</v>
      </c>
      <c r="B26" s="17" t="s">
        <v>61</v>
      </c>
      <c r="C26" s="28" t="s">
        <v>112</v>
      </c>
      <c r="D26" s="18" t="s">
        <v>6</v>
      </c>
      <c r="E26" s="33" t="s">
        <v>26</v>
      </c>
      <c r="F26" s="29">
        <f>A26+CREN30</f>
        <v>0.70833333333333348</v>
      </c>
      <c r="I26" t="s">
        <v>62</v>
      </c>
    </row>
    <row r="27" spans="1:10" ht="15.6" thickTop="1" thickBot="1" x14ac:dyDescent="0.35">
      <c r="A27" s="6">
        <f t="shared" si="0"/>
        <v>0.70833333333333348</v>
      </c>
      <c r="B27" s="48" t="s">
        <v>33</v>
      </c>
      <c r="C27" s="53"/>
      <c r="D27" s="48"/>
      <c r="E27" s="54"/>
      <c r="F27" s="6">
        <f>A27+SURF</f>
        <v>0.71875000000000011</v>
      </c>
    </row>
    <row r="28" spans="1:10" ht="15.6" thickTop="1" thickBot="1" x14ac:dyDescent="0.35">
      <c r="A28" s="6">
        <f t="shared" si="0"/>
        <v>0.71875000000000011</v>
      </c>
      <c r="B28" s="17" t="s">
        <v>63</v>
      </c>
      <c r="C28" s="25" t="s">
        <v>110</v>
      </c>
      <c r="D28" s="18" t="s">
        <v>6</v>
      </c>
      <c r="E28" s="44" t="s">
        <v>24</v>
      </c>
      <c r="F28" s="29">
        <f>A28+CREN30</f>
        <v>0.73958333333333348</v>
      </c>
      <c r="I28" t="s">
        <v>44</v>
      </c>
    </row>
    <row r="29" spans="1:10" ht="15.6" thickTop="1" thickBot="1" x14ac:dyDescent="0.35">
      <c r="A29" s="6">
        <f t="shared" si="0"/>
        <v>0.73958333333333348</v>
      </c>
      <c r="B29" s="17" t="s">
        <v>64</v>
      </c>
      <c r="C29" s="41" t="s">
        <v>7</v>
      </c>
      <c r="D29" s="18" t="s">
        <v>6</v>
      </c>
      <c r="E29" s="32" t="s">
        <v>111</v>
      </c>
      <c r="F29" s="29">
        <f>A29+CREN30</f>
        <v>0.76041666666666685</v>
      </c>
      <c r="I29" t="s">
        <v>66</v>
      </c>
    </row>
    <row r="30" spans="1:10" ht="15.6" thickTop="1" thickBot="1" x14ac:dyDescent="0.35">
      <c r="A30" s="6">
        <f t="shared" si="0"/>
        <v>0.76041666666666685</v>
      </c>
      <c r="B30" s="17" t="s">
        <v>67</v>
      </c>
      <c r="C30" s="26" t="s">
        <v>19</v>
      </c>
      <c r="D30" s="18" t="s">
        <v>6</v>
      </c>
      <c r="E30" s="34" t="s">
        <v>26</v>
      </c>
      <c r="F30" s="29">
        <f>A30+CREN30</f>
        <v>0.78125000000000022</v>
      </c>
      <c r="I30" t="s">
        <v>69</v>
      </c>
    </row>
    <row r="31" spans="1:10" ht="15.6" thickTop="1" thickBot="1" x14ac:dyDescent="0.35">
      <c r="A31" s="6">
        <f t="shared" si="0"/>
        <v>0.78125000000000022</v>
      </c>
      <c r="B31" s="17" t="s">
        <v>70</v>
      </c>
      <c r="C31" s="43" t="s">
        <v>13</v>
      </c>
      <c r="D31" s="18" t="s">
        <v>6</v>
      </c>
      <c r="E31" s="28" t="s">
        <v>112</v>
      </c>
      <c r="F31" s="29">
        <f>A31+CREN30</f>
        <v>0.80208333333333359</v>
      </c>
      <c r="I31" t="s">
        <v>27</v>
      </c>
    </row>
    <row r="32" spans="1:10" ht="15.6" thickTop="1" thickBot="1" x14ac:dyDescent="0.35">
      <c r="A32" s="6">
        <f t="shared" si="0"/>
        <v>0.80208333333333359</v>
      </c>
      <c r="B32" s="48" t="s">
        <v>33</v>
      </c>
      <c r="C32" s="53"/>
      <c r="D32" s="48"/>
      <c r="E32" s="53"/>
      <c r="F32" s="6">
        <f>A32+SURF</f>
        <v>0.81250000000000022</v>
      </c>
    </row>
    <row r="33" spans="1:13" ht="15.6" thickTop="1" thickBot="1" x14ac:dyDescent="0.35">
      <c r="A33" s="6">
        <f t="shared" si="0"/>
        <v>0.81250000000000022</v>
      </c>
      <c r="B33" s="17" t="s">
        <v>71</v>
      </c>
      <c r="C33" s="25" t="s">
        <v>110</v>
      </c>
      <c r="D33" s="18" t="s">
        <v>6</v>
      </c>
      <c r="E33" s="46" t="s">
        <v>111</v>
      </c>
      <c r="F33" s="29">
        <f>A33+CREN30</f>
        <v>0.83333333333333359</v>
      </c>
      <c r="G33" s="16"/>
      <c r="I33" t="s">
        <v>34</v>
      </c>
    </row>
    <row r="34" spans="1:13" ht="15.6" thickTop="1" thickBot="1" x14ac:dyDescent="0.35">
      <c r="A34" s="6">
        <f t="shared" si="0"/>
        <v>0.83333333333333359</v>
      </c>
      <c r="B34" s="17" t="s">
        <v>72</v>
      </c>
      <c r="C34" s="31" t="s">
        <v>24</v>
      </c>
      <c r="D34" s="18" t="s">
        <v>6</v>
      </c>
      <c r="E34" s="34" t="s">
        <v>26</v>
      </c>
      <c r="F34" s="29">
        <f>A34+CREN30</f>
        <v>0.85416666666666696</v>
      </c>
      <c r="G34" s="16"/>
      <c r="I34" t="s">
        <v>73</v>
      </c>
    </row>
    <row r="35" spans="1:13" ht="15.6" thickTop="1" thickBot="1" x14ac:dyDescent="0.35">
      <c r="A35" s="6">
        <f t="shared" si="0"/>
        <v>0.85416666666666696</v>
      </c>
      <c r="B35" s="17" t="s">
        <v>74</v>
      </c>
      <c r="C35" s="41" t="s">
        <v>7</v>
      </c>
      <c r="D35" s="18" t="s">
        <v>6</v>
      </c>
      <c r="E35" s="38" t="s">
        <v>112</v>
      </c>
      <c r="F35" s="29">
        <f>A35+CREN30</f>
        <v>0.87500000000000033</v>
      </c>
      <c r="G35" s="16"/>
      <c r="I35" t="s">
        <v>49</v>
      </c>
    </row>
    <row r="36" spans="1:13" ht="15.6" thickTop="1" thickBot="1" x14ac:dyDescent="0.35">
      <c r="A36" s="6">
        <f t="shared" si="0"/>
        <v>0.87500000000000033</v>
      </c>
      <c r="B36" s="17" t="s">
        <v>75</v>
      </c>
      <c r="C36" s="45" t="s">
        <v>19</v>
      </c>
      <c r="D36" s="18" t="s">
        <v>6</v>
      </c>
      <c r="E36" s="43" t="s">
        <v>13</v>
      </c>
      <c r="F36" s="29">
        <f>A36+CREN30</f>
        <v>0.8958333333333337</v>
      </c>
      <c r="G36" s="16"/>
      <c r="I36" t="s">
        <v>52</v>
      </c>
    </row>
    <row r="37" spans="1:13" ht="15.6" thickTop="1" thickBot="1" x14ac:dyDescent="0.35">
      <c r="A37" s="49" t="s">
        <v>76</v>
      </c>
      <c r="B37" s="50"/>
      <c r="C37" s="50"/>
      <c r="D37" s="50"/>
      <c r="E37" s="51"/>
      <c r="F37" s="52"/>
    </row>
    <row r="38" spans="1:13" ht="16.8" thickTop="1" thickBot="1" x14ac:dyDescent="0.35">
      <c r="A38" s="1" t="s">
        <v>77</v>
      </c>
      <c r="H38" s="3" t="s">
        <v>78</v>
      </c>
      <c r="M38" s="19"/>
    </row>
    <row r="39" spans="1:13" ht="15.6" thickTop="1" thickBot="1" x14ac:dyDescent="0.35">
      <c r="A39" s="6">
        <v>0.33333333333333331</v>
      </c>
      <c r="B39" s="17" t="s">
        <v>79</v>
      </c>
      <c r="C39" s="25" t="s">
        <v>110</v>
      </c>
      <c r="D39" s="18" t="s">
        <v>6</v>
      </c>
      <c r="E39" s="47" t="s">
        <v>26</v>
      </c>
      <c r="F39" s="29">
        <f>A39+CREN30</f>
        <v>0.35416666666666663</v>
      </c>
      <c r="H39" s="3" t="s">
        <v>80</v>
      </c>
      <c r="I39" s="16" t="s">
        <v>8</v>
      </c>
      <c r="M39" s="19"/>
    </row>
    <row r="40" spans="1:13" ht="15.6" thickTop="1" thickBot="1" x14ac:dyDescent="0.35">
      <c r="A40" s="6">
        <f t="shared" ref="A40:A43" si="1">F39</f>
        <v>0.35416666666666663</v>
      </c>
      <c r="B40" s="17" t="s">
        <v>81</v>
      </c>
      <c r="C40" s="32" t="s">
        <v>111</v>
      </c>
      <c r="D40" s="18" t="s">
        <v>6</v>
      </c>
      <c r="E40" s="38" t="s">
        <v>112</v>
      </c>
      <c r="F40" s="29">
        <f>A40+CREN30</f>
        <v>0.37499999999999994</v>
      </c>
      <c r="H40" s="3" t="s">
        <v>82</v>
      </c>
      <c r="I40" s="16" t="s">
        <v>65</v>
      </c>
      <c r="M40" s="19"/>
    </row>
    <row r="41" spans="1:13" ht="15.6" thickTop="1" thickBot="1" x14ac:dyDescent="0.35">
      <c r="A41" s="6">
        <f t="shared" si="1"/>
        <v>0.37499999999999994</v>
      </c>
      <c r="B41" s="17" t="s">
        <v>83</v>
      </c>
      <c r="C41" s="31" t="s">
        <v>24</v>
      </c>
      <c r="D41" s="18" t="s">
        <v>6</v>
      </c>
      <c r="E41" s="27" t="s">
        <v>13</v>
      </c>
      <c r="F41" s="29">
        <f>A41+CREN30</f>
        <v>0.39583333333333326</v>
      </c>
      <c r="G41" s="16"/>
      <c r="H41" s="3" t="s">
        <v>84</v>
      </c>
      <c r="I41" s="16" t="s">
        <v>68</v>
      </c>
      <c r="M41" s="19"/>
    </row>
    <row r="42" spans="1:13" ht="15.6" thickTop="1" thickBot="1" x14ac:dyDescent="0.35">
      <c r="A42" s="6">
        <f t="shared" si="1"/>
        <v>0.39583333333333326</v>
      </c>
      <c r="B42" s="17" t="s">
        <v>85</v>
      </c>
      <c r="C42" s="37" t="s">
        <v>7</v>
      </c>
      <c r="D42" s="18" t="s">
        <v>6</v>
      </c>
      <c r="E42" s="45" t="s">
        <v>19</v>
      </c>
      <c r="F42" s="29">
        <f>A42+CREN30</f>
        <v>0.41666666666666657</v>
      </c>
      <c r="H42" s="3" t="s">
        <v>86</v>
      </c>
      <c r="I42" s="16" t="s">
        <v>20</v>
      </c>
    </row>
    <row r="43" spans="1:13" ht="15.6" thickTop="1" thickBot="1" x14ac:dyDescent="0.35">
      <c r="A43" s="6">
        <f t="shared" si="1"/>
        <v>0.41666666666666657</v>
      </c>
      <c r="B43" s="48" t="s">
        <v>33</v>
      </c>
      <c r="C43" s="48"/>
      <c r="D43" s="48"/>
      <c r="E43" s="48"/>
      <c r="F43" s="6">
        <f>A43+SURF</f>
        <v>0.42708333333333326</v>
      </c>
      <c r="H43" s="3" t="s">
        <v>87</v>
      </c>
    </row>
    <row r="44" spans="1:13" ht="15.6" thickTop="1" thickBot="1" x14ac:dyDescent="0.35">
      <c r="A44" s="49" t="s">
        <v>88</v>
      </c>
      <c r="B44" s="50"/>
      <c r="C44" s="50"/>
      <c r="D44" s="50"/>
      <c r="E44" s="51"/>
      <c r="F44" s="52"/>
      <c r="H44" s="3" t="s">
        <v>89</v>
      </c>
    </row>
    <row r="45" spans="1:13" ht="15.6" thickTop="1" thickBot="1" x14ac:dyDescent="0.35">
      <c r="A45" s="6">
        <v>0.4375</v>
      </c>
      <c r="B45" s="7" t="s">
        <v>90</v>
      </c>
      <c r="C45" s="3" t="s">
        <v>86</v>
      </c>
      <c r="D45" s="8" t="s">
        <v>6</v>
      </c>
      <c r="E45" s="20" t="s">
        <v>91</v>
      </c>
      <c r="F45" s="6">
        <f>A45+CREN30</f>
        <v>0.45833333333333331</v>
      </c>
      <c r="H45" s="3" t="s">
        <v>91</v>
      </c>
    </row>
    <row r="46" spans="1:13" ht="15.6" thickTop="1" thickBot="1" x14ac:dyDescent="0.35">
      <c r="A46" s="6">
        <f>F45</f>
        <v>0.45833333333333331</v>
      </c>
      <c r="B46" s="7" t="s">
        <v>92</v>
      </c>
      <c r="C46" s="3" t="s">
        <v>87</v>
      </c>
      <c r="D46" s="8" t="s">
        <v>6</v>
      </c>
      <c r="E46" s="20" t="s">
        <v>89</v>
      </c>
      <c r="F46" s="6">
        <f>A46+CREN30</f>
        <v>0.47916666666666663</v>
      </c>
      <c r="I46" s="4">
        <v>0.5</v>
      </c>
      <c r="J46" s="8" t="s">
        <v>93</v>
      </c>
      <c r="K46" s="8" t="s">
        <v>94</v>
      </c>
    </row>
    <row r="47" spans="1:13" ht="15.6" thickTop="1" thickBot="1" x14ac:dyDescent="0.35">
      <c r="A47" s="6">
        <f t="shared" ref="A47" si="2">F46</f>
        <v>0.47916666666666663</v>
      </c>
      <c r="B47" s="48" t="s">
        <v>33</v>
      </c>
      <c r="C47" s="48"/>
      <c r="D47" s="48"/>
      <c r="E47" s="48"/>
      <c r="F47" s="6">
        <f>A47+SURF</f>
        <v>0.48958333333333331</v>
      </c>
      <c r="H47" s="21" t="s">
        <v>95</v>
      </c>
      <c r="I47" s="4">
        <f>I46+REPAS2</f>
        <v>0.52777777777777779</v>
      </c>
      <c r="J47" s="8" t="s">
        <v>96</v>
      </c>
      <c r="K47" s="8" t="s">
        <v>97</v>
      </c>
    </row>
    <row r="48" spans="1:13" ht="15.6" thickTop="1" thickBot="1" x14ac:dyDescent="0.35">
      <c r="A48" s="6">
        <f>F47</f>
        <v>0.48958333333333331</v>
      </c>
      <c r="B48" s="7" t="s">
        <v>98</v>
      </c>
      <c r="C48" s="3" t="s">
        <v>78</v>
      </c>
      <c r="D48" s="8" t="s">
        <v>6</v>
      </c>
      <c r="E48" s="20" t="s">
        <v>84</v>
      </c>
      <c r="F48" s="6">
        <f>A48+CREN30</f>
        <v>0.51041666666666663</v>
      </c>
      <c r="I48" s="4">
        <f>I47+REPAS2</f>
        <v>0.55555555555555558</v>
      </c>
      <c r="J48" s="8" t="s">
        <v>99</v>
      </c>
      <c r="K48" s="8" t="s">
        <v>100</v>
      </c>
    </row>
    <row r="49" spans="1:11" ht="15.6" thickTop="1" thickBot="1" x14ac:dyDescent="0.35">
      <c r="A49" s="6">
        <f>F48</f>
        <v>0.51041666666666663</v>
      </c>
      <c r="B49" s="7" t="s">
        <v>101</v>
      </c>
      <c r="C49" s="3" t="s">
        <v>80</v>
      </c>
      <c r="D49" s="8" t="s">
        <v>6</v>
      </c>
      <c r="E49" s="20" t="s">
        <v>82</v>
      </c>
      <c r="F49" s="6">
        <f>A49+CREN30</f>
        <v>0.53125</v>
      </c>
      <c r="I49" s="4">
        <f>I48+REPAS2</f>
        <v>0.58333333333333337</v>
      </c>
      <c r="J49" s="8" t="s">
        <v>102</v>
      </c>
      <c r="K49" s="8" t="s">
        <v>103</v>
      </c>
    </row>
    <row r="50" spans="1:11" ht="15.6" thickTop="1" thickBot="1" x14ac:dyDescent="0.35">
      <c r="A50" s="6">
        <f t="shared" ref="A50:A56" si="3">F49</f>
        <v>0.53125</v>
      </c>
      <c r="B50" s="48" t="s">
        <v>33</v>
      </c>
      <c r="C50" s="48"/>
      <c r="D50" s="48"/>
      <c r="E50" s="48"/>
      <c r="F50" s="6">
        <f>A50+SURF</f>
        <v>0.54166666666666663</v>
      </c>
      <c r="I50" s="4"/>
    </row>
    <row r="51" spans="1:11" ht="15.6" thickTop="1" thickBot="1" x14ac:dyDescent="0.35">
      <c r="A51" s="6">
        <v>0.5625</v>
      </c>
      <c r="B51" s="22" t="s">
        <v>104</v>
      </c>
      <c r="C51" s="8" t="s">
        <v>93</v>
      </c>
      <c r="D51" s="8" t="s">
        <v>6</v>
      </c>
      <c r="E51" s="8" t="s">
        <v>94</v>
      </c>
      <c r="F51" s="6">
        <f>A51+CREN30</f>
        <v>0.58333333333333337</v>
      </c>
    </row>
    <row r="52" spans="1:11" ht="15.6" thickTop="1" thickBot="1" x14ac:dyDescent="0.35">
      <c r="A52" s="6">
        <f t="shared" si="3"/>
        <v>0.58333333333333337</v>
      </c>
      <c r="B52" s="48" t="s">
        <v>33</v>
      </c>
      <c r="C52" s="48"/>
      <c r="D52" s="48"/>
      <c r="E52" s="48"/>
      <c r="F52" s="6">
        <f>A52+SURF</f>
        <v>0.59375</v>
      </c>
    </row>
    <row r="53" spans="1:11" ht="15.6" thickTop="1" thickBot="1" x14ac:dyDescent="0.35">
      <c r="A53" s="6">
        <f>F52</f>
        <v>0.59375</v>
      </c>
      <c r="B53" s="22" t="s">
        <v>105</v>
      </c>
      <c r="C53" s="8" t="s">
        <v>96</v>
      </c>
      <c r="D53" s="8" t="s">
        <v>6</v>
      </c>
      <c r="E53" s="8" t="s">
        <v>97</v>
      </c>
      <c r="F53" s="6">
        <f>A53+CREN30</f>
        <v>0.61458333333333337</v>
      </c>
    </row>
    <row r="54" spans="1:11" ht="15.6" thickTop="1" thickBot="1" x14ac:dyDescent="0.35">
      <c r="A54" s="6">
        <f t="shared" si="3"/>
        <v>0.61458333333333337</v>
      </c>
      <c r="B54" s="48" t="s">
        <v>33</v>
      </c>
      <c r="C54" s="48"/>
      <c r="D54" s="48"/>
      <c r="E54" s="48"/>
      <c r="F54" s="6">
        <f>A54+SURF</f>
        <v>0.625</v>
      </c>
    </row>
    <row r="55" spans="1:11" ht="15.6" thickTop="1" thickBot="1" x14ac:dyDescent="0.35">
      <c r="A55" s="6">
        <f>F54</f>
        <v>0.625</v>
      </c>
      <c r="B55" s="7" t="s">
        <v>106</v>
      </c>
      <c r="C55" s="8" t="s">
        <v>99</v>
      </c>
      <c r="D55" s="8" t="s">
        <v>6</v>
      </c>
      <c r="E55" s="8" t="s">
        <v>100</v>
      </c>
      <c r="F55" s="6">
        <f>A55+CREN30</f>
        <v>0.64583333333333337</v>
      </c>
    </row>
    <row r="56" spans="1:11" ht="15.6" thickTop="1" thickBot="1" x14ac:dyDescent="0.35">
      <c r="A56" s="6">
        <f t="shared" si="3"/>
        <v>0.64583333333333337</v>
      </c>
      <c r="B56" s="48" t="s">
        <v>33</v>
      </c>
      <c r="C56" s="48"/>
      <c r="D56" s="48"/>
      <c r="E56" s="48"/>
      <c r="F56" s="6">
        <f>A56+SURF</f>
        <v>0.65625</v>
      </c>
    </row>
    <row r="57" spans="1:11" ht="15.6" thickTop="1" thickBot="1" x14ac:dyDescent="0.35">
      <c r="A57" s="6">
        <f>F56</f>
        <v>0.65625</v>
      </c>
      <c r="B57" s="7" t="s">
        <v>107</v>
      </c>
      <c r="C57" s="8" t="s">
        <v>102</v>
      </c>
      <c r="D57" s="8" t="s">
        <v>6</v>
      </c>
      <c r="E57" s="8" t="s">
        <v>103</v>
      </c>
      <c r="F57" s="6">
        <f>A57+CRENFINALE</f>
        <v>0.6875</v>
      </c>
    </row>
    <row r="58" spans="1:11" ht="15.6" thickTop="1" thickBot="1" x14ac:dyDescent="0.35"/>
    <row r="59" spans="1:11" ht="15.6" thickTop="1" thickBot="1" x14ac:dyDescent="0.35">
      <c r="A59" s="49" t="s">
        <v>108</v>
      </c>
      <c r="B59" s="50"/>
      <c r="C59" s="50"/>
      <c r="D59" s="50"/>
      <c r="E59" s="51"/>
      <c r="F59" s="52"/>
    </row>
    <row r="60" spans="1:11" ht="15" thickTop="1" x14ac:dyDescent="0.3"/>
  </sheetData>
  <mergeCells count="16">
    <mergeCell ref="B27:E27"/>
    <mergeCell ref="A6:F6"/>
    <mergeCell ref="B11:E11"/>
    <mergeCell ref="B12:E12"/>
    <mergeCell ref="B17:E17"/>
    <mergeCell ref="B22:E22"/>
    <mergeCell ref="B52:E52"/>
    <mergeCell ref="B54:E54"/>
    <mergeCell ref="B56:E56"/>
    <mergeCell ref="A59:F59"/>
    <mergeCell ref="B32:E32"/>
    <mergeCell ref="A37:F37"/>
    <mergeCell ref="B43:E43"/>
    <mergeCell ref="A44:F44"/>
    <mergeCell ref="B47:E47"/>
    <mergeCell ref="B50:E5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6</vt:i4>
      </vt:variant>
    </vt:vector>
  </HeadingPairs>
  <TitlesOfParts>
    <vt:vector size="7" baseType="lpstr">
      <vt:lpstr>NISSA CUP 2023</vt:lpstr>
      <vt:lpstr>'NISSA CUP 2023'!CREN30</vt:lpstr>
      <vt:lpstr>'NISSA CUP 2023'!CRENFINALE</vt:lpstr>
      <vt:lpstr>'NISSA CUP 2023'!PRES</vt:lpstr>
      <vt:lpstr>'NISSA CUP 2023'!REPAS2</vt:lpstr>
      <vt:lpstr>'NISSA CUP 2023'!REPAS3</vt:lpstr>
      <vt:lpstr>'NISSA CUP 2023'!SURF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Yann BOURSIER</dc:creator>
  <cp:lastModifiedBy>Yann BOURSIER</cp:lastModifiedBy>
  <dcterms:created xsi:type="dcterms:W3CDTF">2023-04-24T20:39:36Z</dcterms:created>
  <dcterms:modified xsi:type="dcterms:W3CDTF">2023-05-04T13:55:49Z</dcterms:modified>
</cp:coreProperties>
</file>